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5.Wahlen\LTW 2026\02_Arbeitsordner\081_Wahlmappe\"/>
    </mc:Choice>
  </mc:AlternateContent>
  <xr:revisionPtr revIDLastSave="0" documentId="13_ncr:1_{441F2612-71AB-4D2C-BBF7-9CBD74BBDF93}" xr6:coauthVersionLast="47" xr6:coauthVersionMax="47" xr10:uidLastSave="{00000000-0000-0000-0000-000000000000}"/>
  <bookViews>
    <workbookView xWindow="-120" yWindow="-120" windowWidth="29040" windowHeight="15720" xr2:uid="{E6FAD45D-0300-4324-A6AB-BB1202C317D6}"/>
  </bookViews>
  <sheets>
    <sheet name="Urnenwahl" sheetId="1" r:id="rId1"/>
    <sheet name="Briefwah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1" l="1"/>
  <c r="H7" i="3" l="1"/>
  <c r="G7" i="3"/>
  <c r="E6" i="3"/>
  <c r="E8" i="3"/>
  <c r="H48" i="3"/>
  <c r="H47" i="3"/>
  <c r="H46" i="3"/>
  <c r="H45" i="3"/>
  <c r="H44" i="3"/>
  <c r="E43" i="3"/>
  <c r="H43" i="3" s="1"/>
  <c r="H42" i="3"/>
  <c r="H41" i="3"/>
  <c r="H40" i="3"/>
  <c r="E39" i="3"/>
  <c r="H39" i="3" s="1"/>
  <c r="H38" i="3"/>
  <c r="H37" i="3"/>
  <c r="H36" i="3"/>
  <c r="H35" i="3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G27" i="3"/>
  <c r="F27" i="3"/>
  <c r="E26" i="3"/>
  <c r="H26" i="3" s="1"/>
  <c r="H24" i="3"/>
  <c r="H23" i="3"/>
  <c r="H22" i="3"/>
  <c r="H21" i="3"/>
  <c r="H20" i="3"/>
  <c r="H19" i="3"/>
  <c r="H18" i="3"/>
  <c r="H17" i="3"/>
  <c r="H16" i="3"/>
  <c r="H15" i="3"/>
  <c r="G14" i="3"/>
  <c r="F14" i="3"/>
  <c r="E14" i="3"/>
  <c r="H13" i="3"/>
  <c r="H11" i="1"/>
  <c r="H5" i="1"/>
  <c r="G5" i="1"/>
  <c r="E7" i="1"/>
  <c r="F12" i="1"/>
  <c r="G12" i="1"/>
  <c r="E12" i="1"/>
  <c r="E24" i="1"/>
  <c r="H24" i="1" s="1"/>
  <c r="F25" i="1"/>
  <c r="G25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13" i="1"/>
  <c r="H14" i="1"/>
  <c r="H15" i="1"/>
  <c r="H16" i="1"/>
  <c r="H17" i="1"/>
  <c r="H18" i="1"/>
  <c r="H19" i="1"/>
  <c r="H20" i="1"/>
  <c r="H21" i="1"/>
  <c r="H22" i="1"/>
  <c r="E41" i="1"/>
  <c r="H41" i="1" s="1"/>
  <c r="E37" i="1"/>
  <c r="E27" i="1"/>
  <c r="H27" i="1" s="1"/>
  <c r="E28" i="1"/>
  <c r="H28" i="1" s="1"/>
  <c r="E29" i="1"/>
  <c r="H29" i="1" s="1"/>
  <c r="E30" i="1"/>
  <c r="E31" i="1"/>
  <c r="E32" i="1"/>
  <c r="E26" i="1"/>
  <c r="H26" i="1" s="1"/>
  <c r="H14" i="3" l="1"/>
  <c r="E27" i="3"/>
  <c r="H27" i="3" s="1"/>
  <c r="E25" i="1"/>
  <c r="H25" i="1" s="1"/>
  <c r="H12" i="1"/>
  <c r="H49" i="1" l="1"/>
  <c r="H50" i="3"/>
  <c r="H51" i="3"/>
</calcChain>
</file>

<file path=xl/sharedStrings.xml><?xml version="1.0" encoding="utf-8"?>
<sst xmlns="http://schemas.openxmlformats.org/spreadsheetml/2006/main" count="244" uniqueCount="107">
  <si>
    <t>Wähler: Zählung Haken und eingenommene Wahlscheine</t>
  </si>
  <si>
    <t>Wähler: Zählung Stimmzettel</t>
  </si>
  <si>
    <t>B</t>
  </si>
  <si>
    <t>davon Wähler mit Wahlschein</t>
  </si>
  <si>
    <t>B1</t>
  </si>
  <si>
    <t>davon Wähler ohne Wahlschein</t>
  </si>
  <si>
    <t>B2</t>
  </si>
  <si>
    <t>Stimmenverteilung</t>
  </si>
  <si>
    <t>Stimmzettel mit gleicher Erst- und Zweitstimme oder ohne Kennzeichnung</t>
  </si>
  <si>
    <t>Stimmzettel mit ungleicher Erst- und Zweitstimme oder nur eine Stimme</t>
  </si>
  <si>
    <t>Stimmzettel, über die beschlossen wurde</t>
  </si>
  <si>
    <t>Summe</t>
  </si>
  <si>
    <t>Spalte 1</t>
  </si>
  <si>
    <t>Spalte 2</t>
  </si>
  <si>
    <t>Spalte 3</t>
  </si>
  <si>
    <t>Spalte 4</t>
  </si>
  <si>
    <t>ungültige Erststimmen</t>
  </si>
  <si>
    <t>C</t>
  </si>
  <si>
    <t>gültige Erststimmen</t>
  </si>
  <si>
    <t>D</t>
  </si>
  <si>
    <t>Christlich Demokratische Union Deutschlands</t>
  </si>
  <si>
    <t>CDU</t>
  </si>
  <si>
    <t>D1</t>
  </si>
  <si>
    <t>Sozialdemokratische Partei Deutschlands</t>
  </si>
  <si>
    <t>SPD</t>
  </si>
  <si>
    <t>D2</t>
  </si>
  <si>
    <t>BÜNDNIS 90/DIE GRÜNEN</t>
  </si>
  <si>
    <t>GRÜNE</t>
  </si>
  <si>
    <t>D3</t>
  </si>
  <si>
    <t>Freie Demokratisch Partei</t>
  </si>
  <si>
    <t>FDP</t>
  </si>
  <si>
    <t>D4</t>
  </si>
  <si>
    <t>Alternative für Deutschland</t>
  </si>
  <si>
    <t>AfD</t>
  </si>
  <si>
    <t>D5</t>
  </si>
  <si>
    <t>Die Linke</t>
  </si>
  <si>
    <t>D6</t>
  </si>
  <si>
    <t>FREIE WÄHLER</t>
  </si>
  <si>
    <t>Die PARTEI</t>
  </si>
  <si>
    <t>ungültige Zweitstimmen</t>
  </si>
  <si>
    <t>E</t>
  </si>
  <si>
    <t>gültige Zweitstimmen</t>
  </si>
  <si>
    <t>F</t>
  </si>
  <si>
    <t>F1</t>
  </si>
  <si>
    <t>F2</t>
  </si>
  <si>
    <t>F3</t>
  </si>
  <si>
    <t>F4</t>
  </si>
  <si>
    <t>F5</t>
  </si>
  <si>
    <t>F6</t>
  </si>
  <si>
    <t xml:space="preserve">Basisdemokratische Partei Deutschland </t>
  </si>
  <si>
    <t>dieBasis</t>
  </si>
  <si>
    <t>F7</t>
  </si>
  <si>
    <t>F8</t>
  </si>
  <si>
    <t>PARTEI  MENSCH UMWELT TIERSCHUTZ</t>
  </si>
  <si>
    <t>F9</t>
  </si>
  <si>
    <t>Partei für Arbeit, Rechtsstatt, Tierschutz, Elitenförderung und basisd…</t>
  </si>
  <si>
    <t>F10</t>
  </si>
  <si>
    <t>Volt Deutschland</t>
  </si>
  <si>
    <t>Volt</t>
  </si>
  <si>
    <t>F11</t>
  </si>
  <si>
    <t>Ökologisch-Demokratische Partei / Familie und Umwelt</t>
  </si>
  <si>
    <t>ÖDP</t>
  </si>
  <si>
    <t>F12</t>
  </si>
  <si>
    <t>Bündnis C -Christen für Deutschland</t>
  </si>
  <si>
    <t>Bündnis C</t>
  </si>
  <si>
    <t>F13</t>
  </si>
  <si>
    <t>F14</t>
  </si>
  <si>
    <t>F15</t>
  </si>
  <si>
    <t>Bündnis Sahra Wagenknecht - Vernunft und Gerechtigkeit</t>
  </si>
  <si>
    <t>BSW</t>
  </si>
  <si>
    <t>F16</t>
  </si>
  <si>
    <t>Prüfung:</t>
  </si>
  <si>
    <t xml:space="preserve"> B = C + D = E + F</t>
  </si>
  <si>
    <t>Zweitstimmen werden von Erststimmen übnernommen</t>
  </si>
  <si>
    <t>EXCEL-Berechnungshilfe zur Stimmauszählung bei der Landtagswahl 08.03.2026</t>
  </si>
  <si>
    <t>D7</t>
  </si>
  <si>
    <t>D22</t>
  </si>
  <si>
    <t>D16</t>
  </si>
  <si>
    <t>D12</t>
  </si>
  <si>
    <t>Einzelbewerber</t>
  </si>
  <si>
    <t>Bündnis Sarah Wagenknecht Vernunft und Gerechtigkeit</t>
  </si>
  <si>
    <t>F17</t>
  </si>
  <si>
    <t>F18</t>
  </si>
  <si>
    <t>F19</t>
  </si>
  <si>
    <t>F20</t>
  </si>
  <si>
    <t>F21</t>
  </si>
  <si>
    <t>WerteUnion</t>
  </si>
  <si>
    <t>PdF</t>
  </si>
  <si>
    <t>Partei des Fortschritts</t>
  </si>
  <si>
    <t>PDR</t>
  </si>
  <si>
    <t>Partei der Rentner</t>
  </si>
  <si>
    <t>Die Gerechtigkeitspartei - Team Todenhöfer</t>
  </si>
  <si>
    <t>Die Tierschutzpartei</t>
  </si>
  <si>
    <t xml:space="preserve">Die Gerechtig-keitspartei </t>
  </si>
  <si>
    <t>KlimalisteBW</t>
  </si>
  <si>
    <t>Klimaliste Baden-Württemberg</t>
  </si>
  <si>
    <t>PdH</t>
  </si>
  <si>
    <t>Partei der Humanisten - Fakten, Freiheit, Fortschritt</t>
  </si>
  <si>
    <t>Verjüngungs- forschung</t>
  </si>
  <si>
    <t>Partei für Verjüngungsforschung</t>
  </si>
  <si>
    <t>Wahlbriefe insgesamt</t>
  </si>
  <si>
    <t>zurückgewiesene Wahlbriefe</t>
  </si>
  <si>
    <t>Wähler: Zählung Wahlscheine</t>
  </si>
  <si>
    <t>Wähler: Zählung Stimmzettelumschläge</t>
  </si>
  <si>
    <t>Zurückweisungsgründe (A-G) auf Umschlag vermerken</t>
  </si>
  <si>
    <t>Einzelberwerber</t>
  </si>
  <si>
    <t xml:space="preserve"> - Briefwahl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</si>
</sst>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Protection="1">
      <protection hidden="1"/>
    </xf>
    <xf numFmtId="0" fontId="0" fillId="4" borderId="0" xfId="0" applyFill="1"/>
    <xf numFmtId="0" fontId="5" fillId="0" borderId="0" xfId="0" applyFont="1" applyAlignment="1" applyProtection="1">
      <alignment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hidden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3" borderId="1" xfId="0" applyFill="1" applyBorder="1" applyProtection="1">
      <protection hidden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 applyProtection="1">
      <protection locked="0"/>
    </xf>
    <xf numFmtId="0" fontId="0" fillId="3" borderId="1" xfId="0" applyFill="1" applyBorder="1" applyAlignment="1" applyProtection="1">
      <protection hidden="1"/>
    </xf>
    <xf numFmtId="0" fontId="0" fillId="2" borderId="1" xfId="0" applyFill="1" applyBorder="1"/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 applyProtection="1">
      <protection hidden="1"/>
    </xf>
    <xf numFmtId="0" fontId="0" fillId="3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9FA6-0D01-43C8-A37F-2E81B8CAC513}">
  <dimension ref="A1:J50"/>
  <sheetViews>
    <sheetView tabSelected="1" workbookViewId="0">
      <selection activeCell="E6" sqref="E6"/>
    </sheetView>
  </sheetViews>
  <sheetFormatPr baseColWidth="10" defaultRowHeight="14.25" x14ac:dyDescent="0.2"/>
  <cols>
    <col min="1" max="1" width="2.75" bestFit="1" customWidth="1"/>
    <col min="2" max="2" width="34.875" customWidth="1"/>
    <col min="3" max="3" width="12.625" customWidth="1"/>
    <col min="4" max="4" width="9" customWidth="1"/>
    <col min="5" max="5" width="17.125" customWidth="1"/>
    <col min="6" max="6" width="14.625" customWidth="1"/>
    <col min="7" max="7" width="13.75" customWidth="1"/>
    <col min="8" max="8" width="15.625" customWidth="1"/>
  </cols>
  <sheetData>
    <row r="1" spans="1:10" x14ac:dyDescent="0.2">
      <c r="B1" s="35" t="s">
        <v>74</v>
      </c>
      <c r="C1" s="35"/>
      <c r="D1" s="35"/>
      <c r="E1" s="35"/>
      <c r="F1" s="35"/>
      <c r="G1" s="35"/>
      <c r="H1" s="35"/>
    </row>
    <row r="2" spans="1:10" x14ac:dyDescent="0.2">
      <c r="B2" s="35"/>
      <c r="C2" s="35"/>
      <c r="D2" s="35"/>
      <c r="E2" s="35"/>
      <c r="F2" s="35"/>
      <c r="G2" s="35"/>
      <c r="H2" s="35"/>
    </row>
    <row r="4" spans="1:10" s="1" customFormat="1" ht="20.45" customHeight="1" x14ac:dyDescent="0.2">
      <c r="B4" s="10" t="s">
        <v>0</v>
      </c>
      <c r="C4" s="11"/>
      <c r="D4" s="12"/>
      <c r="E4" s="13">
        <v>743</v>
      </c>
    </row>
    <row r="5" spans="1:10" ht="20.45" customHeight="1" x14ac:dyDescent="0.2">
      <c r="B5" s="10" t="s">
        <v>1</v>
      </c>
      <c r="C5" s="11"/>
      <c r="D5" s="12" t="s">
        <v>2</v>
      </c>
      <c r="E5" s="13">
        <v>743</v>
      </c>
      <c r="G5" s="34" t="str">
        <f>IF(E4&gt;E5,"Nochmal zählen, evtl. Vermerk in Niederschrift, zu wenige Haken","")</f>
        <v/>
      </c>
      <c r="H5" s="34" t="str">
        <f>IF(E4&lt;E5,"Nochmal zählen, evtl. Vermerk in Niederschrift, zu viel Haken","")</f>
        <v/>
      </c>
    </row>
    <row r="6" spans="1:10" ht="21" customHeight="1" x14ac:dyDescent="0.2">
      <c r="B6" s="10" t="s">
        <v>3</v>
      </c>
      <c r="C6" s="11"/>
      <c r="D6" s="12" t="s">
        <v>4</v>
      </c>
      <c r="E6" s="13">
        <v>2</v>
      </c>
      <c r="G6" s="34"/>
      <c r="H6" s="34"/>
      <c r="J6" s="5"/>
    </row>
    <row r="7" spans="1:10" ht="21" customHeight="1" x14ac:dyDescent="0.2">
      <c r="B7" s="10" t="s">
        <v>5</v>
      </c>
      <c r="C7" s="11"/>
      <c r="D7" s="12" t="s">
        <v>6</v>
      </c>
      <c r="E7" s="14">
        <f>E5-E6</f>
        <v>741</v>
      </c>
      <c r="J7" s="5"/>
    </row>
    <row r="9" spans="1:10" s="1" customFormat="1" ht="60" x14ac:dyDescent="0.2">
      <c r="B9" s="1" t="s">
        <v>7</v>
      </c>
      <c r="E9" s="15" t="s">
        <v>8</v>
      </c>
      <c r="F9" s="15" t="s">
        <v>9</v>
      </c>
      <c r="G9" s="15" t="s">
        <v>10</v>
      </c>
      <c r="H9" s="15" t="s">
        <v>11</v>
      </c>
    </row>
    <row r="10" spans="1:10" x14ac:dyDescent="0.2">
      <c r="B10" s="3"/>
      <c r="E10" s="16" t="s">
        <v>12</v>
      </c>
      <c r="F10" s="16" t="s">
        <v>13</v>
      </c>
      <c r="G10" s="16" t="s">
        <v>14</v>
      </c>
      <c r="H10" s="16" t="s">
        <v>15</v>
      </c>
    </row>
    <row r="11" spans="1:10" x14ac:dyDescent="0.2">
      <c r="B11" s="8" t="s">
        <v>16</v>
      </c>
      <c r="C11" s="9"/>
      <c r="D11" s="17" t="s">
        <v>17</v>
      </c>
      <c r="E11" s="18">
        <v>6</v>
      </c>
      <c r="F11" s="18"/>
      <c r="G11" s="18">
        <v>4</v>
      </c>
      <c r="H11" s="19">
        <f>SUM(E11:G11)</f>
        <v>10</v>
      </c>
    </row>
    <row r="12" spans="1:10" x14ac:dyDescent="0.2">
      <c r="B12" s="8" t="s">
        <v>18</v>
      </c>
      <c r="C12" s="9"/>
      <c r="D12" s="17" t="s">
        <v>19</v>
      </c>
      <c r="E12" s="19">
        <f>SUM(E13:E22)</f>
        <v>723</v>
      </c>
      <c r="F12" s="19">
        <f t="shared" ref="F12:G12" si="0">SUM(F13:F22)</f>
        <v>4</v>
      </c>
      <c r="G12" s="19">
        <f t="shared" si="0"/>
        <v>16</v>
      </c>
      <c r="H12" s="19">
        <f t="shared" ref="H12:H46" si="1">SUM(E12:G12)</f>
        <v>743</v>
      </c>
    </row>
    <row r="13" spans="1:10" x14ac:dyDescent="0.2">
      <c r="A13" s="20">
        <v>1</v>
      </c>
      <c r="B13" s="20" t="s">
        <v>26</v>
      </c>
      <c r="C13" s="21" t="s">
        <v>27</v>
      </c>
      <c r="D13" s="17" t="s">
        <v>22</v>
      </c>
      <c r="E13" s="18">
        <v>244</v>
      </c>
      <c r="F13" s="18">
        <v>2</v>
      </c>
      <c r="G13" s="18">
        <v>1</v>
      </c>
      <c r="H13" s="19">
        <f t="shared" si="1"/>
        <v>247</v>
      </c>
    </row>
    <row r="14" spans="1:10" x14ac:dyDescent="0.2">
      <c r="A14" s="20">
        <v>2</v>
      </c>
      <c r="B14" s="20" t="s">
        <v>20</v>
      </c>
      <c r="C14" s="21" t="s">
        <v>21</v>
      </c>
      <c r="D14" s="17" t="s">
        <v>25</v>
      </c>
      <c r="E14" s="18">
        <v>269</v>
      </c>
      <c r="F14" s="18"/>
      <c r="G14" s="18">
        <v>1</v>
      </c>
      <c r="H14" s="19">
        <f t="shared" si="1"/>
        <v>270</v>
      </c>
    </row>
    <row r="15" spans="1:10" x14ac:dyDescent="0.2">
      <c r="A15" s="20">
        <v>3</v>
      </c>
      <c r="B15" s="20" t="s">
        <v>23</v>
      </c>
      <c r="C15" s="21" t="s">
        <v>24</v>
      </c>
      <c r="D15" s="17" t="s">
        <v>28</v>
      </c>
      <c r="E15" s="18">
        <v>61</v>
      </c>
      <c r="F15" s="18"/>
      <c r="G15" s="18">
        <v>1</v>
      </c>
      <c r="H15" s="19">
        <f t="shared" si="1"/>
        <v>62</v>
      </c>
    </row>
    <row r="16" spans="1:10" x14ac:dyDescent="0.2">
      <c r="A16" s="20">
        <v>4</v>
      </c>
      <c r="B16" s="20" t="s">
        <v>29</v>
      </c>
      <c r="C16" s="21" t="s">
        <v>30</v>
      </c>
      <c r="D16" s="17" t="s">
        <v>31</v>
      </c>
      <c r="E16" s="18">
        <v>118</v>
      </c>
      <c r="F16" s="18"/>
      <c r="G16" s="18">
        <v>1</v>
      </c>
      <c r="H16" s="19">
        <f t="shared" si="1"/>
        <v>119</v>
      </c>
    </row>
    <row r="17" spans="1:8" x14ac:dyDescent="0.2">
      <c r="A17" s="20">
        <v>5</v>
      </c>
      <c r="B17" s="20" t="s">
        <v>32</v>
      </c>
      <c r="C17" s="21" t="s">
        <v>33</v>
      </c>
      <c r="D17" s="17" t="s">
        <v>34</v>
      </c>
      <c r="E17" s="18">
        <v>31</v>
      </c>
      <c r="F17" s="18"/>
      <c r="G17" s="18"/>
      <c r="H17" s="19">
        <f t="shared" si="1"/>
        <v>31</v>
      </c>
    </row>
    <row r="18" spans="1:8" x14ac:dyDescent="0.2">
      <c r="A18" s="20">
        <v>6</v>
      </c>
      <c r="B18" s="20" t="s">
        <v>35</v>
      </c>
      <c r="C18" s="21" t="s">
        <v>35</v>
      </c>
      <c r="D18" s="17" t="s">
        <v>36</v>
      </c>
      <c r="E18" s="18"/>
      <c r="F18" s="18"/>
      <c r="G18" s="18">
        <v>5</v>
      </c>
      <c r="H18" s="19">
        <f t="shared" si="1"/>
        <v>5</v>
      </c>
    </row>
    <row r="19" spans="1:8" x14ac:dyDescent="0.2">
      <c r="A19" s="20">
        <v>7</v>
      </c>
      <c r="B19" s="20" t="s">
        <v>37</v>
      </c>
      <c r="C19" s="22" t="s">
        <v>37</v>
      </c>
      <c r="D19" s="17" t="s">
        <v>75</v>
      </c>
      <c r="E19" s="18"/>
      <c r="F19" s="18"/>
      <c r="G19" s="18">
        <v>3</v>
      </c>
      <c r="H19" s="19">
        <f t="shared" si="1"/>
        <v>3</v>
      </c>
    </row>
    <row r="20" spans="1:8" x14ac:dyDescent="0.2">
      <c r="A20" s="20">
        <v>12</v>
      </c>
      <c r="B20" s="20" t="s">
        <v>57</v>
      </c>
      <c r="C20" s="21" t="s">
        <v>58</v>
      </c>
      <c r="D20" s="17" t="s">
        <v>78</v>
      </c>
      <c r="E20" s="18"/>
      <c r="F20" s="18"/>
      <c r="G20" s="18"/>
      <c r="H20" s="19">
        <f t="shared" si="1"/>
        <v>0</v>
      </c>
    </row>
    <row r="21" spans="1:8" s="1" customFormat="1" ht="24" x14ac:dyDescent="0.2">
      <c r="A21" s="23">
        <v>16</v>
      </c>
      <c r="B21" s="24" t="s">
        <v>80</v>
      </c>
      <c r="C21" s="25" t="s">
        <v>69</v>
      </c>
      <c r="D21" s="12" t="s">
        <v>77</v>
      </c>
      <c r="E21" s="26"/>
      <c r="F21" s="26">
        <v>2</v>
      </c>
      <c r="G21" s="26"/>
      <c r="H21" s="27">
        <f t="shared" si="1"/>
        <v>2</v>
      </c>
    </row>
    <row r="22" spans="1:8" x14ac:dyDescent="0.2">
      <c r="A22" s="20">
        <v>22</v>
      </c>
      <c r="B22" s="23" t="s">
        <v>105</v>
      </c>
      <c r="C22" s="25"/>
      <c r="D22" s="17" t="s">
        <v>76</v>
      </c>
      <c r="E22" s="28"/>
      <c r="F22" s="13"/>
      <c r="G22" s="13">
        <v>4</v>
      </c>
      <c r="H22" s="19">
        <f t="shared" si="1"/>
        <v>4</v>
      </c>
    </row>
    <row r="24" spans="1:8" x14ac:dyDescent="0.2">
      <c r="B24" s="8" t="s">
        <v>39</v>
      </c>
      <c r="C24" s="9"/>
      <c r="D24" s="17" t="s">
        <v>40</v>
      </c>
      <c r="E24" s="19">
        <f>E11</f>
        <v>6</v>
      </c>
      <c r="F24" s="18"/>
      <c r="G24" s="18">
        <v>6</v>
      </c>
      <c r="H24" s="19">
        <f t="shared" si="1"/>
        <v>12</v>
      </c>
    </row>
    <row r="25" spans="1:8" x14ac:dyDescent="0.2">
      <c r="B25" s="8" t="s">
        <v>41</v>
      </c>
      <c r="C25" s="9"/>
      <c r="D25" s="17" t="s">
        <v>42</v>
      </c>
      <c r="E25" s="19">
        <f>SUM(E26:E46)</f>
        <v>723</v>
      </c>
      <c r="F25" s="19">
        <f t="shared" ref="F25:G25" si="2">SUM(F26:F46)</f>
        <v>2</v>
      </c>
      <c r="G25" s="19">
        <f t="shared" si="2"/>
        <v>16</v>
      </c>
      <c r="H25" s="19">
        <f t="shared" si="1"/>
        <v>741</v>
      </c>
    </row>
    <row r="26" spans="1:8" x14ac:dyDescent="0.2">
      <c r="A26" s="23">
        <v>1</v>
      </c>
      <c r="B26" s="23" t="s">
        <v>26</v>
      </c>
      <c r="C26" s="25" t="s">
        <v>27</v>
      </c>
      <c r="D26" s="12" t="s">
        <v>43</v>
      </c>
      <c r="E26" s="32">
        <f>E13</f>
        <v>244</v>
      </c>
      <c r="F26" s="26"/>
      <c r="G26" s="26">
        <v>1</v>
      </c>
      <c r="H26" s="27">
        <f t="shared" si="1"/>
        <v>245</v>
      </c>
    </row>
    <row r="27" spans="1:8" x14ac:dyDescent="0.2">
      <c r="A27" s="23">
        <v>2</v>
      </c>
      <c r="B27" s="23" t="s">
        <v>20</v>
      </c>
      <c r="C27" s="25" t="s">
        <v>21</v>
      </c>
      <c r="D27" s="12" t="s">
        <v>44</v>
      </c>
      <c r="E27" s="32">
        <f t="shared" ref="E27:E32" si="3">E14</f>
        <v>269</v>
      </c>
      <c r="F27" s="26"/>
      <c r="G27" s="26"/>
      <c r="H27" s="27">
        <f t="shared" si="1"/>
        <v>269</v>
      </c>
    </row>
    <row r="28" spans="1:8" x14ac:dyDescent="0.2">
      <c r="A28" s="23">
        <v>3</v>
      </c>
      <c r="B28" s="23" t="s">
        <v>23</v>
      </c>
      <c r="C28" s="25" t="s">
        <v>24</v>
      </c>
      <c r="D28" s="12" t="s">
        <v>45</v>
      </c>
      <c r="E28" s="32">
        <f t="shared" si="3"/>
        <v>61</v>
      </c>
      <c r="F28" s="26"/>
      <c r="G28" s="26">
        <v>1</v>
      </c>
      <c r="H28" s="27">
        <f t="shared" si="1"/>
        <v>62</v>
      </c>
    </row>
    <row r="29" spans="1:8" x14ac:dyDescent="0.2">
      <c r="A29" s="23">
        <v>4</v>
      </c>
      <c r="B29" s="23" t="s">
        <v>29</v>
      </c>
      <c r="C29" s="25" t="s">
        <v>30</v>
      </c>
      <c r="D29" s="12" t="s">
        <v>46</v>
      </c>
      <c r="E29" s="32">
        <f t="shared" si="3"/>
        <v>118</v>
      </c>
      <c r="F29" s="26">
        <v>2</v>
      </c>
      <c r="G29" s="26"/>
      <c r="H29" s="27">
        <f t="shared" si="1"/>
        <v>120</v>
      </c>
    </row>
    <row r="30" spans="1:8" x14ac:dyDescent="0.2">
      <c r="A30" s="23">
        <v>5</v>
      </c>
      <c r="B30" s="23" t="s">
        <v>32</v>
      </c>
      <c r="C30" s="25" t="s">
        <v>33</v>
      </c>
      <c r="D30" s="12" t="s">
        <v>47</v>
      </c>
      <c r="E30" s="32">
        <f t="shared" si="3"/>
        <v>31</v>
      </c>
      <c r="F30" s="26"/>
      <c r="G30" s="26">
        <v>1</v>
      </c>
      <c r="H30" s="27">
        <f t="shared" si="1"/>
        <v>32</v>
      </c>
    </row>
    <row r="31" spans="1:8" x14ac:dyDescent="0.2">
      <c r="A31" s="23">
        <v>6</v>
      </c>
      <c r="B31" s="23" t="s">
        <v>35</v>
      </c>
      <c r="C31" s="25" t="s">
        <v>35</v>
      </c>
      <c r="D31" s="12" t="s">
        <v>48</v>
      </c>
      <c r="E31" s="32">
        <f t="shared" si="3"/>
        <v>0</v>
      </c>
      <c r="F31" s="26"/>
      <c r="G31" s="26"/>
      <c r="H31" s="27">
        <f t="shared" si="1"/>
        <v>0</v>
      </c>
    </row>
    <row r="32" spans="1:8" x14ac:dyDescent="0.2">
      <c r="A32" s="23">
        <v>7</v>
      </c>
      <c r="B32" s="23" t="s">
        <v>37</v>
      </c>
      <c r="C32" s="29" t="s">
        <v>37</v>
      </c>
      <c r="D32" s="12" t="s">
        <v>51</v>
      </c>
      <c r="E32" s="32">
        <f t="shared" si="3"/>
        <v>0</v>
      </c>
      <c r="F32" s="26"/>
      <c r="G32" s="26"/>
      <c r="H32" s="27">
        <f t="shared" si="1"/>
        <v>0</v>
      </c>
    </row>
    <row r="33" spans="1:8" ht="23.1" customHeight="1" x14ac:dyDescent="0.2">
      <c r="A33" s="23">
        <v>8</v>
      </c>
      <c r="B33" s="24" t="s">
        <v>55</v>
      </c>
      <c r="C33" s="2" t="s">
        <v>38</v>
      </c>
      <c r="D33" s="12" t="s">
        <v>52</v>
      </c>
      <c r="E33" s="30"/>
      <c r="F33" s="26"/>
      <c r="G33" s="26"/>
      <c r="H33" s="27">
        <f t="shared" si="1"/>
        <v>0</v>
      </c>
    </row>
    <row r="34" spans="1:8" x14ac:dyDescent="0.2">
      <c r="A34" s="23">
        <v>9</v>
      </c>
      <c r="B34" s="23" t="s">
        <v>49</v>
      </c>
      <c r="C34" s="25" t="s">
        <v>50</v>
      </c>
      <c r="D34" s="12" t="s">
        <v>54</v>
      </c>
      <c r="E34" s="30"/>
      <c r="F34" s="26"/>
      <c r="G34" s="26">
        <v>5</v>
      </c>
      <c r="H34" s="27">
        <f t="shared" si="1"/>
        <v>5</v>
      </c>
    </row>
    <row r="35" spans="1:8" x14ac:dyDescent="0.2">
      <c r="A35" s="23">
        <v>10</v>
      </c>
      <c r="B35" s="23" t="s">
        <v>95</v>
      </c>
      <c r="C35" s="25" t="s">
        <v>94</v>
      </c>
      <c r="D35" s="12" t="s">
        <v>56</v>
      </c>
      <c r="E35" s="30"/>
      <c r="F35" s="26"/>
      <c r="G35" s="26"/>
      <c r="H35" s="27">
        <f t="shared" si="1"/>
        <v>0</v>
      </c>
    </row>
    <row r="36" spans="1:8" ht="24" x14ac:dyDescent="0.2">
      <c r="A36" s="23">
        <v>11</v>
      </c>
      <c r="B36" s="24" t="s">
        <v>60</v>
      </c>
      <c r="C36" s="25" t="s">
        <v>61</v>
      </c>
      <c r="D36" s="12" t="s">
        <v>59</v>
      </c>
      <c r="E36" s="30"/>
      <c r="F36" s="26"/>
      <c r="G36" s="26"/>
      <c r="H36" s="27">
        <f t="shared" si="1"/>
        <v>0</v>
      </c>
    </row>
    <row r="37" spans="1:8" x14ac:dyDescent="0.2">
      <c r="A37" s="23">
        <v>12</v>
      </c>
      <c r="B37" s="23" t="s">
        <v>57</v>
      </c>
      <c r="C37" s="25" t="s">
        <v>58</v>
      </c>
      <c r="D37" s="12" t="s">
        <v>62</v>
      </c>
      <c r="E37" s="32">
        <f>E20</f>
        <v>0</v>
      </c>
      <c r="F37" s="26"/>
      <c r="G37" s="26"/>
      <c r="H37" s="27">
        <f t="shared" si="1"/>
        <v>0</v>
      </c>
    </row>
    <row r="38" spans="1:8" x14ac:dyDescent="0.2">
      <c r="A38" s="23">
        <v>13</v>
      </c>
      <c r="B38" s="23" t="s">
        <v>63</v>
      </c>
      <c r="C38" s="25" t="s">
        <v>64</v>
      </c>
      <c r="D38" s="12" t="s">
        <v>65</v>
      </c>
      <c r="E38" s="30"/>
      <c r="F38" s="26"/>
      <c r="G38" s="26">
        <v>6</v>
      </c>
      <c r="H38" s="27">
        <f t="shared" si="1"/>
        <v>6</v>
      </c>
    </row>
    <row r="39" spans="1:8" x14ac:dyDescent="0.2">
      <c r="A39" s="23">
        <v>14</v>
      </c>
      <c r="B39" s="23" t="s">
        <v>97</v>
      </c>
      <c r="C39" s="25" t="s">
        <v>96</v>
      </c>
      <c r="D39" s="12" t="s">
        <v>66</v>
      </c>
      <c r="E39" s="30"/>
      <c r="F39" s="26"/>
      <c r="G39" s="26"/>
      <c r="H39" s="27">
        <f t="shared" si="1"/>
        <v>0</v>
      </c>
    </row>
    <row r="40" spans="1:8" ht="22.5" x14ac:dyDescent="0.2">
      <c r="A40" s="23">
        <v>15</v>
      </c>
      <c r="B40" s="23" t="s">
        <v>99</v>
      </c>
      <c r="C40" s="29" t="s">
        <v>98</v>
      </c>
      <c r="D40" s="12" t="s">
        <v>67</v>
      </c>
      <c r="E40" s="30"/>
      <c r="F40" s="26"/>
      <c r="G40" s="26"/>
      <c r="H40" s="27">
        <f t="shared" si="1"/>
        <v>0</v>
      </c>
    </row>
    <row r="41" spans="1:8" x14ac:dyDescent="0.2">
      <c r="A41" s="23">
        <v>16</v>
      </c>
      <c r="B41" s="23" t="s">
        <v>68</v>
      </c>
      <c r="C41" s="25" t="s">
        <v>69</v>
      </c>
      <c r="D41" s="12" t="s">
        <v>70</v>
      </c>
      <c r="E41" s="32">
        <f>E21</f>
        <v>0</v>
      </c>
      <c r="F41" s="26"/>
      <c r="G41" s="26"/>
      <c r="H41" s="27">
        <f t="shared" si="1"/>
        <v>0</v>
      </c>
    </row>
    <row r="42" spans="1:8" ht="22.5" x14ac:dyDescent="0.2">
      <c r="A42" s="23">
        <v>17</v>
      </c>
      <c r="B42" s="24" t="s">
        <v>91</v>
      </c>
      <c r="C42" s="29" t="s">
        <v>93</v>
      </c>
      <c r="D42" s="12" t="s">
        <v>81</v>
      </c>
      <c r="E42" s="30"/>
      <c r="F42" s="26"/>
      <c r="G42" s="26"/>
      <c r="H42" s="27">
        <f t="shared" si="1"/>
        <v>0</v>
      </c>
    </row>
    <row r="43" spans="1:8" x14ac:dyDescent="0.2">
      <c r="A43" s="23">
        <v>18</v>
      </c>
      <c r="B43" s="23" t="s">
        <v>90</v>
      </c>
      <c r="C43" s="25" t="s">
        <v>89</v>
      </c>
      <c r="D43" s="12" t="s">
        <v>82</v>
      </c>
      <c r="E43" s="30"/>
      <c r="F43" s="26"/>
      <c r="G43" s="26"/>
      <c r="H43" s="27">
        <f t="shared" si="1"/>
        <v>0</v>
      </c>
    </row>
    <row r="44" spans="1:8" x14ac:dyDescent="0.2">
      <c r="A44" s="23">
        <v>19</v>
      </c>
      <c r="B44" s="23" t="s">
        <v>88</v>
      </c>
      <c r="C44" s="25" t="s">
        <v>87</v>
      </c>
      <c r="D44" s="12" t="s">
        <v>83</v>
      </c>
      <c r="E44" s="30"/>
      <c r="F44" s="26"/>
      <c r="G44" s="26"/>
      <c r="H44" s="27">
        <f t="shared" si="1"/>
        <v>0</v>
      </c>
    </row>
    <row r="45" spans="1:8" ht="22.5" x14ac:dyDescent="0.2">
      <c r="A45" s="23">
        <v>20</v>
      </c>
      <c r="B45" s="23" t="s">
        <v>53</v>
      </c>
      <c r="C45" s="29" t="s">
        <v>92</v>
      </c>
      <c r="D45" s="12" t="s">
        <v>84</v>
      </c>
      <c r="E45" s="30"/>
      <c r="F45" s="26"/>
      <c r="G45" s="26">
        <v>2</v>
      </c>
      <c r="H45" s="27">
        <f t="shared" si="1"/>
        <v>2</v>
      </c>
    </row>
    <row r="46" spans="1:8" x14ac:dyDescent="0.2">
      <c r="A46" s="23">
        <v>21</v>
      </c>
      <c r="B46" s="23" t="s">
        <v>86</v>
      </c>
      <c r="C46" s="25" t="s">
        <v>86</v>
      </c>
      <c r="D46" s="12" t="s">
        <v>85</v>
      </c>
      <c r="E46" s="30"/>
      <c r="F46" s="26"/>
      <c r="G46" s="26"/>
      <c r="H46" s="27">
        <f t="shared" si="1"/>
        <v>0</v>
      </c>
    </row>
    <row r="48" spans="1:8" x14ac:dyDescent="0.2">
      <c r="C48" t="s">
        <v>71</v>
      </c>
      <c r="D48" t="s">
        <v>72</v>
      </c>
      <c r="H48" s="6" t="b">
        <f>IF((H11+H12)=E5,IF((H24+H25=E5),E5,"FALSCH"))</f>
        <v>0</v>
      </c>
    </row>
    <row r="49" spans="3:8" x14ac:dyDescent="0.2">
      <c r="H49" s="7" t="str">
        <f>IF((H11+H12)=(H24+H25),"RICHTIG! Sofort Schnellmeldung","Nochmal zählen")</f>
        <v>RICHTIG! Sofort Schnellmeldung</v>
      </c>
    </row>
    <row r="50" spans="3:8" x14ac:dyDescent="0.2">
      <c r="C50" s="4" t="s">
        <v>73</v>
      </c>
      <c r="D50" s="4"/>
      <c r="E50" s="4"/>
      <c r="F50" s="4"/>
    </row>
  </sheetData>
  <sheetProtection algorithmName="SHA-512" hashValue="HwreNCwHn1DLsx4Kr2De8KMc9IL+GDMqjtaIN2Gllfvl226WoxV12G0mxZMX6DIHq4cQgiPOvC0fqedKaYKCjA==" saltValue="iq3I2K1grpSDiddzGjj/tw==" spinCount="100000" sheet="1" objects="1" scenarios="1"/>
  <mergeCells count="4">
    <mergeCell ref="G5:G6"/>
    <mergeCell ref="H5:H6"/>
    <mergeCell ref="B1:H1"/>
    <mergeCell ref="B2:H2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A4AE-BF32-41A5-8D39-BD4227D6CC2D}">
  <dimension ref="A1:J52"/>
  <sheetViews>
    <sheetView topLeftCell="A4" workbookViewId="0">
      <selection activeCell="C24" sqref="C24"/>
    </sheetView>
  </sheetViews>
  <sheetFormatPr baseColWidth="10" defaultRowHeight="14.25" x14ac:dyDescent="0.2"/>
  <cols>
    <col min="1" max="1" width="2.75" bestFit="1" customWidth="1"/>
    <col min="2" max="2" width="34.875" customWidth="1"/>
    <col min="3" max="3" width="12.625" customWidth="1"/>
    <col min="4" max="4" width="9" customWidth="1"/>
    <col min="5" max="5" width="17.125" customWidth="1"/>
    <col min="6" max="6" width="14.625" customWidth="1"/>
    <col min="7" max="7" width="13.75" customWidth="1"/>
    <col min="8" max="8" width="15.625" customWidth="1"/>
  </cols>
  <sheetData>
    <row r="1" spans="1:10" ht="18.600000000000001" customHeight="1" x14ac:dyDescent="0.2">
      <c r="B1" s="38" t="s">
        <v>74</v>
      </c>
      <c r="C1" s="38"/>
      <c r="D1" s="38"/>
      <c r="E1" s="38"/>
      <c r="F1" s="38"/>
      <c r="G1" s="38"/>
      <c r="H1" s="38"/>
    </row>
    <row r="2" spans="1:10" x14ac:dyDescent="0.2">
      <c r="B2" s="39" t="s">
        <v>106</v>
      </c>
      <c r="C2" s="39"/>
      <c r="D2" s="39"/>
      <c r="E2" s="39"/>
      <c r="F2" s="39"/>
      <c r="G2" s="39"/>
      <c r="H2" s="39"/>
    </row>
    <row r="4" spans="1:10" s="1" customFormat="1" ht="28.5" customHeight="1" x14ac:dyDescent="0.2">
      <c r="B4" s="10" t="s">
        <v>100</v>
      </c>
      <c r="C4" s="11"/>
      <c r="D4" s="12"/>
      <c r="E4" s="13">
        <v>743</v>
      </c>
    </row>
    <row r="5" spans="1:10" s="1" customFormat="1" ht="28.5" customHeight="1" x14ac:dyDescent="0.2">
      <c r="B5" s="10" t="s">
        <v>101</v>
      </c>
      <c r="C5" s="11"/>
      <c r="D5" s="12"/>
      <c r="E5" s="13">
        <v>2</v>
      </c>
      <c r="F5" s="36" t="s">
        <v>104</v>
      </c>
      <c r="G5" s="37"/>
    </row>
    <row r="6" spans="1:10" s="1" customFormat="1" ht="28.5" customHeight="1" x14ac:dyDescent="0.2">
      <c r="B6" s="10" t="s">
        <v>102</v>
      </c>
      <c r="C6" s="11"/>
      <c r="D6" s="12"/>
      <c r="E6" s="14">
        <f>E4-E5</f>
        <v>741</v>
      </c>
    </row>
    <row r="7" spans="1:10" ht="28.5" customHeight="1" x14ac:dyDescent="0.2">
      <c r="B7" s="10" t="s">
        <v>103</v>
      </c>
      <c r="C7" s="11"/>
      <c r="D7" s="12" t="s">
        <v>2</v>
      </c>
      <c r="E7" s="13">
        <v>736</v>
      </c>
      <c r="G7" s="34" t="str">
        <f>IF(E4&gt;E7,"Nochmal zählen, evtl. Vermerk in Niederschrift, zu wenige Wahlscheine","")</f>
        <v>Nochmal zählen, evtl. Vermerk in Niederschrift, zu wenige Wahlscheine</v>
      </c>
      <c r="H7" s="34" t="str">
        <f>IF(E4&lt;E7,"Nochmal zählen, evtl. Vermerk in Niederschrift, zu viel Wahlscheine","")</f>
        <v/>
      </c>
    </row>
    <row r="8" spans="1:10" ht="28.5" customHeight="1" x14ac:dyDescent="0.2">
      <c r="B8" s="10" t="s">
        <v>3</v>
      </c>
      <c r="C8" s="11"/>
      <c r="D8" s="12" t="s">
        <v>4</v>
      </c>
      <c r="E8" s="31">
        <f>E7</f>
        <v>736</v>
      </c>
      <c r="G8" s="34"/>
      <c r="H8" s="34"/>
      <c r="J8" s="5"/>
    </row>
    <row r="9" spans="1:10" ht="28.5" customHeight="1" x14ac:dyDescent="0.2">
      <c r="B9" s="10" t="s">
        <v>5</v>
      </c>
      <c r="C9" s="11"/>
      <c r="D9" s="12" t="s">
        <v>6</v>
      </c>
      <c r="E9" s="33">
        <v>0</v>
      </c>
      <c r="J9" s="5"/>
    </row>
    <row r="11" spans="1:10" s="1" customFormat="1" ht="60" x14ac:dyDescent="0.2">
      <c r="B11" s="1" t="s">
        <v>7</v>
      </c>
      <c r="E11" s="15" t="s">
        <v>8</v>
      </c>
      <c r="F11" s="15" t="s">
        <v>9</v>
      </c>
      <c r="G11" s="15" t="s">
        <v>10</v>
      </c>
      <c r="H11" s="15" t="s">
        <v>11</v>
      </c>
    </row>
    <row r="12" spans="1:10" x14ac:dyDescent="0.2">
      <c r="E12" s="16" t="s">
        <v>12</v>
      </c>
      <c r="F12" s="16" t="s">
        <v>13</v>
      </c>
      <c r="G12" s="16" t="s">
        <v>14</v>
      </c>
      <c r="H12" s="16" t="s">
        <v>15</v>
      </c>
    </row>
    <row r="13" spans="1:10" x14ac:dyDescent="0.2">
      <c r="B13" s="8" t="s">
        <v>16</v>
      </c>
      <c r="C13" s="9"/>
      <c r="D13" s="17" t="s">
        <v>17</v>
      </c>
      <c r="E13" s="18">
        <v>6</v>
      </c>
      <c r="F13" s="18"/>
      <c r="G13" s="18">
        <v>4</v>
      </c>
      <c r="H13" s="19">
        <f>SUM(E13:G13)</f>
        <v>10</v>
      </c>
    </row>
    <row r="14" spans="1:10" x14ac:dyDescent="0.2">
      <c r="B14" s="8" t="s">
        <v>18</v>
      </c>
      <c r="C14" s="9"/>
      <c r="D14" s="17" t="s">
        <v>19</v>
      </c>
      <c r="E14" s="19">
        <f>SUM(E15:E24)</f>
        <v>723</v>
      </c>
      <c r="F14" s="19">
        <f t="shared" ref="F14:G14" si="0">SUM(F15:F24)</f>
        <v>4</v>
      </c>
      <c r="G14" s="19">
        <f t="shared" si="0"/>
        <v>4</v>
      </c>
      <c r="H14" s="19">
        <f t="shared" ref="H14:H48" si="1">SUM(E14:G14)</f>
        <v>731</v>
      </c>
    </row>
    <row r="15" spans="1:10" x14ac:dyDescent="0.2">
      <c r="A15" s="20">
        <v>1</v>
      </c>
      <c r="B15" s="20" t="s">
        <v>26</v>
      </c>
      <c r="C15" s="21" t="s">
        <v>27</v>
      </c>
      <c r="D15" s="17" t="s">
        <v>22</v>
      </c>
      <c r="E15" s="18">
        <v>244</v>
      </c>
      <c r="F15" s="18">
        <v>2</v>
      </c>
      <c r="G15" s="18">
        <v>1</v>
      </c>
      <c r="H15" s="19">
        <f t="shared" si="1"/>
        <v>247</v>
      </c>
    </row>
    <row r="16" spans="1:10" x14ac:dyDescent="0.2">
      <c r="A16" s="20">
        <v>2</v>
      </c>
      <c r="B16" s="20" t="s">
        <v>20</v>
      </c>
      <c r="C16" s="21" t="s">
        <v>21</v>
      </c>
      <c r="D16" s="17" t="s">
        <v>25</v>
      </c>
      <c r="E16" s="18">
        <v>269</v>
      </c>
      <c r="F16" s="18"/>
      <c r="G16" s="18">
        <v>1</v>
      </c>
      <c r="H16" s="19">
        <f t="shared" si="1"/>
        <v>270</v>
      </c>
    </row>
    <row r="17" spans="1:8" x14ac:dyDescent="0.2">
      <c r="A17" s="20">
        <v>3</v>
      </c>
      <c r="B17" s="20" t="s">
        <v>23</v>
      </c>
      <c r="C17" s="21" t="s">
        <v>24</v>
      </c>
      <c r="D17" s="17" t="s">
        <v>28</v>
      </c>
      <c r="E17" s="18">
        <v>61</v>
      </c>
      <c r="F17" s="18"/>
      <c r="G17" s="18">
        <v>1</v>
      </c>
      <c r="H17" s="19">
        <f t="shared" si="1"/>
        <v>62</v>
      </c>
    </row>
    <row r="18" spans="1:8" x14ac:dyDescent="0.2">
      <c r="A18" s="20">
        <v>4</v>
      </c>
      <c r="B18" s="20" t="s">
        <v>29</v>
      </c>
      <c r="C18" s="21" t="s">
        <v>30</v>
      </c>
      <c r="D18" s="17" t="s">
        <v>31</v>
      </c>
      <c r="E18" s="18">
        <v>118</v>
      </c>
      <c r="F18" s="18"/>
      <c r="G18" s="18">
        <v>1</v>
      </c>
      <c r="H18" s="19">
        <f t="shared" si="1"/>
        <v>119</v>
      </c>
    </row>
    <row r="19" spans="1:8" x14ac:dyDescent="0.2">
      <c r="A19" s="20">
        <v>5</v>
      </c>
      <c r="B19" s="20" t="s">
        <v>32</v>
      </c>
      <c r="C19" s="21" t="s">
        <v>33</v>
      </c>
      <c r="D19" s="17" t="s">
        <v>34</v>
      </c>
      <c r="E19" s="18">
        <v>31</v>
      </c>
      <c r="F19" s="18"/>
      <c r="G19" s="18"/>
      <c r="H19" s="19">
        <f t="shared" si="1"/>
        <v>31</v>
      </c>
    </row>
    <row r="20" spans="1:8" x14ac:dyDescent="0.2">
      <c r="A20" s="20">
        <v>6</v>
      </c>
      <c r="B20" s="20" t="s">
        <v>35</v>
      </c>
      <c r="C20" s="21" t="s">
        <v>35</v>
      </c>
      <c r="D20" s="17" t="s">
        <v>36</v>
      </c>
      <c r="E20" s="18"/>
      <c r="F20" s="18"/>
      <c r="G20" s="18"/>
      <c r="H20" s="19">
        <f t="shared" si="1"/>
        <v>0</v>
      </c>
    </row>
    <row r="21" spans="1:8" x14ac:dyDescent="0.2">
      <c r="A21" s="20">
        <v>7</v>
      </c>
      <c r="B21" s="20" t="s">
        <v>37</v>
      </c>
      <c r="C21" s="22" t="s">
        <v>37</v>
      </c>
      <c r="D21" s="17" t="s">
        <v>75</v>
      </c>
      <c r="E21" s="18"/>
      <c r="F21" s="18"/>
      <c r="G21" s="18"/>
      <c r="H21" s="19">
        <f t="shared" si="1"/>
        <v>0</v>
      </c>
    </row>
    <row r="22" spans="1:8" x14ac:dyDescent="0.2">
      <c r="A22" s="20">
        <v>12</v>
      </c>
      <c r="B22" s="20" t="s">
        <v>57</v>
      </c>
      <c r="C22" s="21" t="s">
        <v>58</v>
      </c>
      <c r="D22" s="17" t="s">
        <v>78</v>
      </c>
      <c r="E22" s="18"/>
      <c r="F22" s="18"/>
      <c r="G22" s="18"/>
      <c r="H22" s="19">
        <f t="shared" si="1"/>
        <v>0</v>
      </c>
    </row>
    <row r="23" spans="1:8" s="1" customFormat="1" ht="24" x14ac:dyDescent="0.2">
      <c r="A23" s="23">
        <v>16</v>
      </c>
      <c r="B23" s="24" t="s">
        <v>80</v>
      </c>
      <c r="C23" s="25" t="s">
        <v>69</v>
      </c>
      <c r="D23" s="12" t="s">
        <v>77</v>
      </c>
      <c r="E23" s="26"/>
      <c r="F23" s="26">
        <v>2</v>
      </c>
      <c r="G23" s="26"/>
      <c r="H23" s="27">
        <f t="shared" si="1"/>
        <v>2</v>
      </c>
    </row>
    <row r="24" spans="1:8" x14ac:dyDescent="0.2">
      <c r="A24" s="20">
        <v>22</v>
      </c>
      <c r="B24" s="23" t="s">
        <v>79</v>
      </c>
      <c r="C24" s="25"/>
      <c r="D24" s="17" t="s">
        <v>76</v>
      </c>
      <c r="E24" s="28"/>
      <c r="F24" s="13"/>
      <c r="G24" s="13"/>
      <c r="H24" s="19">
        <f t="shared" si="1"/>
        <v>0</v>
      </c>
    </row>
    <row r="26" spans="1:8" x14ac:dyDescent="0.2">
      <c r="A26" s="1"/>
      <c r="B26" s="10" t="s">
        <v>39</v>
      </c>
      <c r="C26" s="11"/>
      <c r="D26" s="12" t="s">
        <v>40</v>
      </c>
      <c r="E26" s="19">
        <f>E13</f>
        <v>6</v>
      </c>
      <c r="F26" s="18"/>
      <c r="G26" s="18">
        <v>6</v>
      </c>
      <c r="H26" s="19">
        <f t="shared" si="1"/>
        <v>12</v>
      </c>
    </row>
    <row r="27" spans="1:8" x14ac:dyDescent="0.2">
      <c r="A27" s="1"/>
      <c r="B27" s="10" t="s">
        <v>41</v>
      </c>
      <c r="C27" s="11"/>
      <c r="D27" s="12" t="s">
        <v>42</v>
      </c>
      <c r="E27" s="19">
        <f>SUM(E28:E48)</f>
        <v>723</v>
      </c>
      <c r="F27" s="19">
        <f t="shared" ref="F27:G27" si="2">SUM(F28:F48)</f>
        <v>2</v>
      </c>
      <c r="G27" s="19">
        <f t="shared" si="2"/>
        <v>3</v>
      </c>
      <c r="H27" s="19">
        <f t="shared" si="1"/>
        <v>728</v>
      </c>
    </row>
    <row r="28" spans="1:8" x14ac:dyDescent="0.2">
      <c r="A28" s="23">
        <v>1</v>
      </c>
      <c r="B28" s="23" t="s">
        <v>26</v>
      </c>
      <c r="C28" s="25" t="s">
        <v>27</v>
      </c>
      <c r="D28" s="12" t="s">
        <v>43</v>
      </c>
      <c r="E28" s="32">
        <f>E15</f>
        <v>244</v>
      </c>
      <c r="F28" s="26"/>
      <c r="G28" s="26">
        <v>1</v>
      </c>
      <c r="H28" s="27">
        <f t="shared" si="1"/>
        <v>245</v>
      </c>
    </row>
    <row r="29" spans="1:8" x14ac:dyDescent="0.2">
      <c r="A29" s="23">
        <v>2</v>
      </c>
      <c r="B29" s="23" t="s">
        <v>20</v>
      </c>
      <c r="C29" s="25" t="s">
        <v>21</v>
      </c>
      <c r="D29" s="12" t="s">
        <v>44</v>
      </c>
      <c r="E29" s="32">
        <f t="shared" ref="E29:E34" si="3">E16</f>
        <v>269</v>
      </c>
      <c r="F29" s="26"/>
      <c r="G29" s="26"/>
      <c r="H29" s="27">
        <f t="shared" si="1"/>
        <v>269</v>
      </c>
    </row>
    <row r="30" spans="1:8" x14ac:dyDescent="0.2">
      <c r="A30" s="23">
        <v>3</v>
      </c>
      <c r="B30" s="23" t="s">
        <v>23</v>
      </c>
      <c r="C30" s="25" t="s">
        <v>24</v>
      </c>
      <c r="D30" s="12" t="s">
        <v>45</v>
      </c>
      <c r="E30" s="32">
        <f t="shared" si="3"/>
        <v>61</v>
      </c>
      <c r="F30" s="26"/>
      <c r="G30" s="26">
        <v>1</v>
      </c>
      <c r="H30" s="27">
        <f t="shared" si="1"/>
        <v>62</v>
      </c>
    </row>
    <row r="31" spans="1:8" x14ac:dyDescent="0.2">
      <c r="A31" s="23">
        <v>4</v>
      </c>
      <c r="B31" s="23" t="s">
        <v>29</v>
      </c>
      <c r="C31" s="25" t="s">
        <v>30</v>
      </c>
      <c r="D31" s="12" t="s">
        <v>46</v>
      </c>
      <c r="E31" s="32">
        <f t="shared" si="3"/>
        <v>118</v>
      </c>
      <c r="F31" s="26">
        <v>2</v>
      </c>
      <c r="G31" s="26"/>
      <c r="H31" s="27">
        <f t="shared" si="1"/>
        <v>120</v>
      </c>
    </row>
    <row r="32" spans="1:8" x14ac:dyDescent="0.2">
      <c r="A32" s="23">
        <v>5</v>
      </c>
      <c r="B32" s="23" t="s">
        <v>32</v>
      </c>
      <c r="C32" s="25" t="s">
        <v>33</v>
      </c>
      <c r="D32" s="12" t="s">
        <v>47</v>
      </c>
      <c r="E32" s="32">
        <f t="shared" si="3"/>
        <v>31</v>
      </c>
      <c r="F32" s="26"/>
      <c r="G32" s="26">
        <v>1</v>
      </c>
      <c r="H32" s="27">
        <f t="shared" si="1"/>
        <v>32</v>
      </c>
    </row>
    <row r="33" spans="1:8" x14ac:dyDescent="0.2">
      <c r="A33" s="23">
        <v>6</v>
      </c>
      <c r="B33" s="23" t="s">
        <v>35</v>
      </c>
      <c r="C33" s="25" t="s">
        <v>35</v>
      </c>
      <c r="D33" s="12" t="s">
        <v>48</v>
      </c>
      <c r="E33" s="32">
        <f t="shared" si="3"/>
        <v>0</v>
      </c>
      <c r="F33" s="26"/>
      <c r="G33" s="26"/>
      <c r="H33" s="27">
        <f t="shared" si="1"/>
        <v>0</v>
      </c>
    </row>
    <row r="34" spans="1:8" x14ac:dyDescent="0.2">
      <c r="A34" s="23">
        <v>7</v>
      </c>
      <c r="B34" s="23" t="s">
        <v>37</v>
      </c>
      <c r="C34" s="29" t="s">
        <v>37</v>
      </c>
      <c r="D34" s="12" t="s">
        <v>51</v>
      </c>
      <c r="E34" s="32">
        <f t="shared" si="3"/>
        <v>0</v>
      </c>
      <c r="F34" s="26"/>
      <c r="G34" s="26"/>
      <c r="H34" s="27">
        <f t="shared" si="1"/>
        <v>0</v>
      </c>
    </row>
    <row r="35" spans="1:8" ht="23.1" customHeight="1" x14ac:dyDescent="0.2">
      <c r="A35" s="23">
        <v>8</v>
      </c>
      <c r="B35" s="24" t="s">
        <v>55</v>
      </c>
      <c r="C35" s="2" t="s">
        <v>38</v>
      </c>
      <c r="D35" s="12" t="s">
        <v>52</v>
      </c>
      <c r="E35" s="30"/>
      <c r="F35" s="26"/>
      <c r="G35" s="26"/>
      <c r="H35" s="27">
        <f t="shared" si="1"/>
        <v>0</v>
      </c>
    </row>
    <row r="36" spans="1:8" x14ac:dyDescent="0.2">
      <c r="A36" s="23">
        <v>9</v>
      </c>
      <c r="B36" s="23" t="s">
        <v>49</v>
      </c>
      <c r="C36" s="25" t="s">
        <v>50</v>
      </c>
      <c r="D36" s="12" t="s">
        <v>54</v>
      </c>
      <c r="E36" s="30"/>
      <c r="F36" s="26"/>
      <c r="G36" s="26"/>
      <c r="H36" s="27">
        <f t="shared" si="1"/>
        <v>0</v>
      </c>
    </row>
    <row r="37" spans="1:8" x14ac:dyDescent="0.2">
      <c r="A37" s="23">
        <v>10</v>
      </c>
      <c r="B37" s="23" t="s">
        <v>95</v>
      </c>
      <c r="C37" s="25" t="s">
        <v>94</v>
      </c>
      <c r="D37" s="12" t="s">
        <v>56</v>
      </c>
      <c r="E37" s="30"/>
      <c r="F37" s="26"/>
      <c r="G37" s="26"/>
      <c r="H37" s="27">
        <f t="shared" si="1"/>
        <v>0</v>
      </c>
    </row>
    <row r="38" spans="1:8" ht="24" x14ac:dyDescent="0.2">
      <c r="A38" s="23">
        <v>11</v>
      </c>
      <c r="B38" s="24" t="s">
        <v>60</v>
      </c>
      <c r="C38" s="25" t="s">
        <v>61</v>
      </c>
      <c r="D38" s="12" t="s">
        <v>59</v>
      </c>
      <c r="E38" s="30"/>
      <c r="F38" s="26"/>
      <c r="G38" s="26"/>
      <c r="H38" s="27">
        <f t="shared" si="1"/>
        <v>0</v>
      </c>
    </row>
    <row r="39" spans="1:8" x14ac:dyDescent="0.2">
      <c r="A39" s="23">
        <v>12</v>
      </c>
      <c r="B39" s="23" t="s">
        <v>57</v>
      </c>
      <c r="C39" s="25" t="s">
        <v>58</v>
      </c>
      <c r="D39" s="12" t="s">
        <v>62</v>
      </c>
      <c r="E39" s="32">
        <f>E22</f>
        <v>0</v>
      </c>
      <c r="F39" s="26"/>
      <c r="G39" s="26"/>
      <c r="H39" s="27">
        <f t="shared" si="1"/>
        <v>0</v>
      </c>
    </row>
    <row r="40" spans="1:8" x14ac:dyDescent="0.2">
      <c r="A40" s="23">
        <v>13</v>
      </c>
      <c r="B40" s="23" t="s">
        <v>63</v>
      </c>
      <c r="C40" s="25" t="s">
        <v>64</v>
      </c>
      <c r="D40" s="12" t="s">
        <v>65</v>
      </c>
      <c r="E40" s="30"/>
      <c r="F40" s="26"/>
      <c r="G40" s="26"/>
      <c r="H40" s="27">
        <f t="shared" si="1"/>
        <v>0</v>
      </c>
    </row>
    <row r="41" spans="1:8" x14ac:dyDescent="0.2">
      <c r="A41" s="23">
        <v>14</v>
      </c>
      <c r="B41" s="23" t="s">
        <v>97</v>
      </c>
      <c r="C41" s="25" t="s">
        <v>96</v>
      </c>
      <c r="D41" s="12" t="s">
        <v>66</v>
      </c>
      <c r="E41" s="30"/>
      <c r="F41" s="26"/>
      <c r="G41" s="26"/>
      <c r="H41" s="27">
        <f t="shared" si="1"/>
        <v>0</v>
      </c>
    </row>
    <row r="42" spans="1:8" ht="22.5" x14ac:dyDescent="0.2">
      <c r="A42" s="23">
        <v>15</v>
      </c>
      <c r="B42" s="23" t="s">
        <v>99</v>
      </c>
      <c r="C42" s="29" t="s">
        <v>98</v>
      </c>
      <c r="D42" s="12" t="s">
        <v>67</v>
      </c>
      <c r="E42" s="30"/>
      <c r="F42" s="26"/>
      <c r="G42" s="26"/>
      <c r="H42" s="27">
        <f t="shared" si="1"/>
        <v>0</v>
      </c>
    </row>
    <row r="43" spans="1:8" x14ac:dyDescent="0.2">
      <c r="A43" s="23">
        <v>16</v>
      </c>
      <c r="B43" s="23" t="s">
        <v>68</v>
      </c>
      <c r="C43" s="25" t="s">
        <v>69</v>
      </c>
      <c r="D43" s="12" t="s">
        <v>70</v>
      </c>
      <c r="E43" s="32">
        <f>E23</f>
        <v>0</v>
      </c>
      <c r="F43" s="26"/>
      <c r="G43" s="26"/>
      <c r="H43" s="27">
        <f t="shared" si="1"/>
        <v>0</v>
      </c>
    </row>
    <row r="44" spans="1:8" ht="22.5" x14ac:dyDescent="0.2">
      <c r="A44" s="23">
        <v>17</v>
      </c>
      <c r="B44" s="24" t="s">
        <v>91</v>
      </c>
      <c r="C44" s="29" t="s">
        <v>93</v>
      </c>
      <c r="D44" s="12" t="s">
        <v>81</v>
      </c>
      <c r="E44" s="30"/>
      <c r="F44" s="26"/>
      <c r="G44" s="26"/>
      <c r="H44" s="27">
        <f t="shared" si="1"/>
        <v>0</v>
      </c>
    </row>
    <row r="45" spans="1:8" x14ac:dyDescent="0.2">
      <c r="A45" s="23">
        <v>18</v>
      </c>
      <c r="B45" s="23" t="s">
        <v>90</v>
      </c>
      <c r="C45" s="25" t="s">
        <v>89</v>
      </c>
      <c r="D45" s="12" t="s">
        <v>82</v>
      </c>
      <c r="E45" s="30"/>
      <c r="F45" s="26"/>
      <c r="G45" s="26"/>
      <c r="H45" s="27">
        <f t="shared" si="1"/>
        <v>0</v>
      </c>
    </row>
    <row r="46" spans="1:8" x14ac:dyDescent="0.2">
      <c r="A46" s="23">
        <v>19</v>
      </c>
      <c r="B46" s="23" t="s">
        <v>88</v>
      </c>
      <c r="C46" s="25" t="s">
        <v>87</v>
      </c>
      <c r="D46" s="12" t="s">
        <v>83</v>
      </c>
      <c r="E46" s="30"/>
      <c r="F46" s="26"/>
      <c r="G46" s="26"/>
      <c r="H46" s="27">
        <f t="shared" si="1"/>
        <v>0</v>
      </c>
    </row>
    <row r="47" spans="1:8" ht="22.5" x14ac:dyDescent="0.2">
      <c r="A47" s="23">
        <v>20</v>
      </c>
      <c r="B47" s="23" t="s">
        <v>53</v>
      </c>
      <c r="C47" s="29" t="s">
        <v>92</v>
      </c>
      <c r="D47" s="12" t="s">
        <v>84</v>
      </c>
      <c r="E47" s="30"/>
      <c r="F47" s="26"/>
      <c r="G47" s="26"/>
      <c r="H47" s="27">
        <f t="shared" si="1"/>
        <v>0</v>
      </c>
    </row>
    <row r="48" spans="1:8" x14ac:dyDescent="0.2">
      <c r="A48" s="23">
        <v>21</v>
      </c>
      <c r="B48" s="23" t="s">
        <v>86</v>
      </c>
      <c r="C48" s="25" t="s">
        <v>86</v>
      </c>
      <c r="D48" s="12" t="s">
        <v>85</v>
      </c>
      <c r="E48" s="30"/>
      <c r="F48" s="26"/>
      <c r="G48" s="26"/>
      <c r="H48" s="27">
        <f t="shared" si="1"/>
        <v>0</v>
      </c>
    </row>
    <row r="50" spans="3:8" x14ac:dyDescent="0.2">
      <c r="C50" t="s">
        <v>71</v>
      </c>
      <c r="D50" t="s">
        <v>72</v>
      </c>
      <c r="H50" s="6" t="str">
        <f>IF((H13+H14)=(H26+H27),E7,"FALSCH")</f>
        <v>FALSCH</v>
      </c>
    </row>
    <row r="51" spans="3:8" x14ac:dyDescent="0.2">
      <c r="H51" s="7" t="str">
        <f>IF((H13+H14)=(H26+H27),"RICHTIG! Sofort Schnellmeldung","Nochmal zählen")</f>
        <v>Nochmal zählen</v>
      </c>
    </row>
    <row r="52" spans="3:8" x14ac:dyDescent="0.2">
      <c r="C52" s="4" t="s">
        <v>73</v>
      </c>
      <c r="D52" s="4"/>
      <c r="E52" s="4"/>
      <c r="F52" s="4"/>
    </row>
  </sheetData>
  <sheetProtection algorithmName="SHA-512" hashValue="ivfvBo4YJh14idvgiH0Cvxd9WwtIi+mcLUeA6+/qatII+naDr9daZYGcaAmMPIQY7bzqdv0SQb/TZtWG1v0Wrg==" saltValue="w0BotmN0Zdhv2naUBFSYAg==" spinCount="100000" sheet="1" objects="1" scenarios="1"/>
  <mergeCells count="5">
    <mergeCell ref="G7:G8"/>
    <mergeCell ref="H7:H8"/>
    <mergeCell ref="F5:G5"/>
    <mergeCell ref="B1:H1"/>
    <mergeCell ref="B2:H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Urnenwahl</vt:lpstr>
      <vt:lpstr>Briefwahl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Horst 15</dc:creator>
  <cp:lastModifiedBy>Koch, Horst 15</cp:lastModifiedBy>
  <dcterms:created xsi:type="dcterms:W3CDTF">2026-03-02T18:37:59Z</dcterms:created>
  <dcterms:modified xsi:type="dcterms:W3CDTF">2026-03-08T15:12:30Z</dcterms:modified>
</cp:coreProperties>
</file>